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5" i="1" l="1"/>
  <c r="F15" i="1"/>
  <c r="D15" i="1"/>
  <c r="B15" i="1"/>
  <c r="J13" i="1"/>
  <c r="K11" i="1"/>
  <c r="K15" i="1" s="1"/>
  <c r="I11" i="1"/>
  <c r="I15" i="1" s="1"/>
  <c r="H11" i="1"/>
  <c r="G11" i="1"/>
  <c r="G15" i="1" s="1"/>
  <c r="F11" i="1"/>
  <c r="E11" i="1"/>
  <c r="E15" i="1" s="1"/>
  <c r="D11" i="1"/>
  <c r="C11" i="1"/>
  <c r="C15" i="1" s="1"/>
  <c r="B11" i="1"/>
  <c r="J10" i="1"/>
  <c r="J9" i="1"/>
  <c r="J8" i="1"/>
  <c r="J7" i="1"/>
  <c r="J6" i="1"/>
  <c r="J5" i="1"/>
  <c r="J4" i="1"/>
  <c r="J3" i="1"/>
  <c r="J11" i="1" s="1"/>
  <c r="J15" i="1" s="1"/>
</calcChain>
</file>

<file path=xl/sharedStrings.xml><?xml version="1.0" encoding="utf-8"?>
<sst xmlns="http://schemas.openxmlformats.org/spreadsheetml/2006/main" count="22" uniqueCount="22">
  <si>
    <t>Кадыйского  муниципального района (акцизы)</t>
  </si>
  <si>
    <t>Остаток средств дорожного фонда на 01.01.2022г.</t>
  </si>
  <si>
    <t>Плановые назначения по акцизам на 2022 год</t>
  </si>
  <si>
    <t>Поступление акцизов на 01.01.2023.</t>
  </si>
  <si>
    <t>Поступление в дорожный фонд из областного бюджета</t>
  </si>
  <si>
    <t>Поступление в дорожный фонд из  бюджета муниципального района</t>
  </si>
  <si>
    <t xml:space="preserve">Поступление в дорожный фонд из внебюджета </t>
  </si>
  <si>
    <t>Поступление собственных доходов в д/фонд на 01.01.2023г.</t>
  </si>
  <si>
    <t>Расходование на 01.01.2023г.</t>
  </si>
  <si>
    <t>Остаток средств дорожного фонда</t>
  </si>
  <si>
    <t>Остаток на 01.01.23г. денежных средств на счете, в т.ч. дорожный фонд</t>
  </si>
  <si>
    <t>Городское поселение пос. Кадый</t>
  </si>
  <si>
    <t>Вешкинское с\пос</t>
  </si>
  <si>
    <t>Екатеринкинское с\пос</t>
  </si>
  <si>
    <t>Завражное с\пос</t>
  </si>
  <si>
    <t>Паньковское с\пос</t>
  </si>
  <si>
    <t>Селищенское с\пос</t>
  </si>
  <si>
    <t>Столпинское с\пос</t>
  </si>
  <si>
    <t>Чернышевское с\пос</t>
  </si>
  <si>
    <t>ИТОГО по поселениям</t>
  </si>
  <si>
    <t>Муниципальный район</t>
  </si>
  <si>
    <t>Консолидированный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</si>
</sst>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\-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4" fillId="0" borderId="2" xfId="2" applyFont="1" applyBorder="1"/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wrapText="1"/>
    </xf>
    <xf numFmtId="43" fontId="4" fillId="2" borderId="2" xfId="1" applyFont="1" applyFill="1" applyBorder="1" applyAlignment="1" applyProtection="1"/>
    <xf numFmtId="43" fontId="4" fillId="0" borderId="2" xfId="1" applyFont="1" applyBorder="1" applyAlignment="1" applyProtection="1"/>
    <xf numFmtId="43" fontId="5" fillId="2" borderId="2" xfId="1" applyFont="1" applyFill="1" applyBorder="1" applyAlignment="1" applyProtection="1"/>
    <xf numFmtId="164" fontId="5" fillId="2" borderId="2" xfId="2" applyNumberFormat="1" applyFont="1" applyFill="1" applyBorder="1"/>
    <xf numFmtId="43" fontId="5" fillId="0" borderId="2" xfId="1" applyFont="1" applyBorder="1" applyAlignment="1" applyProtection="1"/>
    <xf numFmtId="164" fontId="4" fillId="2" borderId="2" xfId="2" applyNumberFormat="1" applyFont="1" applyFill="1" applyBorder="1"/>
    <xf numFmtId="43" fontId="4" fillId="0" borderId="2" xfId="1" applyFont="1" applyFill="1" applyBorder="1" applyAlignment="1" applyProtection="1"/>
    <xf numFmtId="0" fontId="6" fillId="0" borderId="2" xfId="2" applyFont="1" applyBorder="1" applyAlignment="1">
      <alignment wrapText="1"/>
    </xf>
    <xf numFmtId="164" fontId="7" fillId="0" borderId="2" xfId="2" applyNumberFormat="1" applyFont="1" applyBorder="1"/>
    <xf numFmtId="164" fontId="4" fillId="3" borderId="2" xfId="2" applyNumberFormat="1" applyFont="1" applyFill="1" applyBorder="1"/>
    <xf numFmtId="43" fontId="4" fillId="3" borderId="2" xfId="1" applyFont="1" applyFill="1" applyBorder="1" applyAlignment="1" applyProtection="1"/>
    <xf numFmtId="43" fontId="5" fillId="3" borderId="2" xfId="1" applyFont="1" applyFill="1" applyBorder="1" applyAlignment="1" applyProtection="1"/>
    <xf numFmtId="0" fontId="5" fillId="0" borderId="2" xfId="2" applyFont="1" applyBorder="1"/>
    <xf numFmtId="0" fontId="5" fillId="0" borderId="2" xfId="2" applyFont="1" applyBorder="1" applyAlignment="1">
      <alignment horizontal="center"/>
    </xf>
    <xf numFmtId="0" fontId="6" fillId="0" borderId="2" xfId="2" applyFont="1" applyBorder="1" applyAlignment="1">
      <alignment vertical="top" wrapText="1"/>
    </xf>
    <xf numFmtId="164" fontId="7" fillId="0" borderId="2" xfId="2" applyNumberFormat="1" applyFont="1" applyBorder="1" applyAlignment="1">
      <alignment vertical="top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I2" sqref="I2"/>
    </sheetView>
  </sheetViews>
  <sheetFormatPr defaultRowHeight="14.4" x14ac:dyDescent="0.3"/>
  <cols>
    <col min="2" max="3" width="13.109375" customWidth="1"/>
    <col min="4" max="4" width="13.6640625" customWidth="1"/>
    <col min="5" max="5" width="13.109375" customWidth="1"/>
    <col min="7" max="7" width="12.44140625" customWidth="1"/>
    <col min="8" max="8" width="12.88671875" customWidth="1"/>
    <col min="9" max="9" width="12.5546875" customWidth="1"/>
    <col min="10" max="10" width="14" customWidth="1"/>
  </cols>
  <sheetData>
    <row r="1" spans="1:11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96" x14ac:dyDescent="0.3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</row>
    <row r="3" spans="1:11" ht="36.6" x14ac:dyDescent="0.3">
      <c r="A3" s="4" t="s">
        <v>11</v>
      </c>
      <c r="B3" s="5"/>
      <c r="C3" s="6">
        <v>1620000</v>
      </c>
      <c r="D3" s="6">
        <v>1623883.35</v>
      </c>
      <c r="E3" s="5">
        <v>21286747.07</v>
      </c>
      <c r="F3" s="5"/>
      <c r="G3" s="7">
        <v>1200000</v>
      </c>
      <c r="H3" s="5">
        <v>3059234.48</v>
      </c>
      <c r="I3" s="5">
        <v>27169864.899999999</v>
      </c>
      <c r="J3" s="8">
        <f t="shared" ref="J3:J10" si="0">B3+D3+E3+F3+G3+H3-I3</f>
        <v>0</v>
      </c>
      <c r="K3" s="9"/>
    </row>
    <row r="4" spans="1:11" ht="24.6" x14ac:dyDescent="0.3">
      <c r="A4" s="4" t="s">
        <v>12</v>
      </c>
      <c r="B4" s="5"/>
      <c r="C4" s="5">
        <v>375450</v>
      </c>
      <c r="D4" s="5">
        <v>375999.83</v>
      </c>
      <c r="E4" s="5">
        <v>650000.30000000005</v>
      </c>
      <c r="F4" s="5"/>
      <c r="G4" s="5"/>
      <c r="H4" s="5"/>
      <c r="I4" s="5">
        <v>1020761.93</v>
      </c>
      <c r="J4" s="10">
        <f t="shared" si="0"/>
        <v>5238.2000000000698</v>
      </c>
      <c r="K4" s="9"/>
    </row>
    <row r="5" spans="1:11" ht="24.6" x14ac:dyDescent="0.3">
      <c r="A5" s="4" t="s">
        <v>13</v>
      </c>
      <c r="B5" s="11">
        <v>360387.75</v>
      </c>
      <c r="C5" s="11">
        <v>434000</v>
      </c>
      <c r="D5" s="11">
        <v>501333.1</v>
      </c>
      <c r="E5" s="11">
        <v>400000</v>
      </c>
      <c r="F5" s="11"/>
      <c r="G5" s="11"/>
      <c r="H5" s="11"/>
      <c r="I5" s="11">
        <v>756105.44</v>
      </c>
      <c r="J5" s="10">
        <f>B5+D5+E5+F5+G5+H5-I5</f>
        <v>505615.41000000015</v>
      </c>
      <c r="K5" s="9"/>
    </row>
    <row r="6" spans="1:11" ht="24.6" x14ac:dyDescent="0.3">
      <c r="A6" s="4" t="s">
        <v>14</v>
      </c>
      <c r="B6" s="11"/>
      <c r="C6" s="11">
        <v>557733</v>
      </c>
      <c r="D6" s="11">
        <v>558550.5</v>
      </c>
      <c r="E6" s="11">
        <v>1574293.63</v>
      </c>
      <c r="F6" s="11"/>
      <c r="G6" s="11"/>
      <c r="H6" s="11"/>
      <c r="I6" s="11">
        <v>2083199.45</v>
      </c>
      <c r="J6" s="10">
        <f t="shared" si="0"/>
        <v>49644.679999999935</v>
      </c>
      <c r="K6" s="9"/>
    </row>
    <row r="7" spans="1:11" ht="24.6" x14ac:dyDescent="0.3">
      <c r="A7" s="4" t="s">
        <v>15</v>
      </c>
      <c r="B7" s="11">
        <v>1439145.53</v>
      </c>
      <c r="C7" s="11">
        <v>606705</v>
      </c>
      <c r="D7" s="11">
        <v>607593.93000000005</v>
      </c>
      <c r="E7" s="11">
        <v>400000</v>
      </c>
      <c r="F7" s="11"/>
      <c r="G7" s="11"/>
      <c r="H7" s="11"/>
      <c r="I7" s="11">
        <v>858891.55</v>
      </c>
      <c r="J7" s="10">
        <f t="shared" si="0"/>
        <v>1587847.91</v>
      </c>
      <c r="K7" s="9"/>
    </row>
    <row r="8" spans="1:11" ht="24.6" x14ac:dyDescent="0.3">
      <c r="A8" s="4" t="s">
        <v>16</v>
      </c>
      <c r="B8" s="11">
        <v>741157.6</v>
      </c>
      <c r="C8" s="11">
        <v>380891.22</v>
      </c>
      <c r="D8" s="11">
        <v>381449.09</v>
      </c>
      <c r="E8" s="11">
        <v>2245263</v>
      </c>
      <c r="F8" s="11"/>
      <c r="G8" s="11"/>
      <c r="H8" s="11"/>
      <c r="I8" s="11">
        <v>2462080.84</v>
      </c>
      <c r="J8" s="10">
        <f t="shared" si="0"/>
        <v>905788.85000000009</v>
      </c>
      <c r="K8" s="9"/>
    </row>
    <row r="9" spans="1:11" ht="24.6" x14ac:dyDescent="0.3">
      <c r="A9" s="4" t="s">
        <v>17</v>
      </c>
      <c r="B9" s="11">
        <v>491817.37</v>
      </c>
      <c r="C9" s="11">
        <v>696000</v>
      </c>
      <c r="D9" s="11">
        <v>689333.04</v>
      </c>
      <c r="E9" s="11">
        <v>400000</v>
      </c>
      <c r="F9" s="11"/>
      <c r="G9" s="11"/>
      <c r="H9" s="11"/>
      <c r="I9" s="11">
        <v>775949.72</v>
      </c>
      <c r="J9" s="10">
        <f t="shared" si="0"/>
        <v>805200.69000000018</v>
      </c>
      <c r="K9" s="9"/>
    </row>
    <row r="10" spans="1:11" ht="24.6" x14ac:dyDescent="0.3">
      <c r="A10" s="4" t="s">
        <v>18</v>
      </c>
      <c r="B10" s="11">
        <v>446354.4</v>
      </c>
      <c r="C10" s="11">
        <v>994174</v>
      </c>
      <c r="D10" s="11">
        <v>997216.96</v>
      </c>
      <c r="E10" s="11">
        <v>400000</v>
      </c>
      <c r="F10" s="11"/>
      <c r="G10" s="11"/>
      <c r="H10" s="11"/>
      <c r="I10" s="11">
        <v>908213.45</v>
      </c>
      <c r="J10" s="10">
        <f t="shared" si="0"/>
        <v>935357.90999999992</v>
      </c>
      <c r="K10" s="9"/>
    </row>
    <row r="11" spans="1:11" ht="46.8" x14ac:dyDescent="0.3">
      <c r="A11" s="12" t="s">
        <v>19</v>
      </c>
      <c r="B11" s="13">
        <f t="shared" ref="B11:I11" si="1">SUM(B3:B10)</f>
        <v>3478862.65</v>
      </c>
      <c r="C11" s="13">
        <f t="shared" si="1"/>
        <v>5664953.2199999997</v>
      </c>
      <c r="D11" s="13">
        <f t="shared" si="1"/>
        <v>5735359.7999999998</v>
      </c>
      <c r="E11" s="13">
        <f t="shared" si="1"/>
        <v>27356304</v>
      </c>
      <c r="F11" s="13">
        <f t="shared" si="1"/>
        <v>0</v>
      </c>
      <c r="G11" s="13">
        <f>SUM(G3:G10)</f>
        <v>1200000</v>
      </c>
      <c r="H11" s="13">
        <f t="shared" si="1"/>
        <v>3059234.48</v>
      </c>
      <c r="I11" s="13">
        <f t="shared" si="1"/>
        <v>36035067.280000001</v>
      </c>
      <c r="J11" s="13">
        <f>SUM(J3:J10)</f>
        <v>4794693.6500000004</v>
      </c>
      <c r="K11" s="13">
        <f>SUM(K3:K10)</f>
        <v>0</v>
      </c>
    </row>
    <row r="12" spans="1:11" x14ac:dyDescent="0.3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4.6" x14ac:dyDescent="0.3">
      <c r="A13" s="4" t="s">
        <v>20</v>
      </c>
      <c r="B13" s="14">
        <v>805007.52</v>
      </c>
      <c r="C13" s="14">
        <v>1939821</v>
      </c>
      <c r="D13" s="15">
        <v>1942665.9</v>
      </c>
      <c r="E13" s="15"/>
      <c r="F13" s="15"/>
      <c r="G13" s="15"/>
      <c r="H13" s="15"/>
      <c r="I13" s="15">
        <v>1368546.28</v>
      </c>
      <c r="J13" s="15">
        <f>B13+D13+E13+F13+G13+H13-I13</f>
        <v>1379127.14</v>
      </c>
      <c r="K13" s="16"/>
    </row>
    <row r="14" spans="1:11" x14ac:dyDescent="0.3">
      <c r="A14" s="4"/>
      <c r="B14" s="17"/>
      <c r="C14" s="17"/>
      <c r="D14" s="17"/>
      <c r="E14" s="17"/>
      <c r="F14" s="17"/>
      <c r="G14" s="17"/>
      <c r="H14" s="17"/>
      <c r="I14" s="18">
        <v>0</v>
      </c>
      <c r="J14" s="17"/>
      <c r="K14" s="17"/>
    </row>
    <row r="15" spans="1:11" ht="34.200000000000003" x14ac:dyDescent="0.3">
      <c r="A15" s="19" t="s">
        <v>21</v>
      </c>
      <c r="B15" s="20">
        <f t="shared" ref="B15:K15" si="2">B11+B13</f>
        <v>4283870.17</v>
      </c>
      <c r="C15" s="20">
        <f t="shared" si="2"/>
        <v>7604774.2199999997</v>
      </c>
      <c r="D15" s="20">
        <f t="shared" si="2"/>
        <v>7678025.6999999993</v>
      </c>
      <c r="E15" s="20">
        <f t="shared" si="2"/>
        <v>27356304</v>
      </c>
      <c r="F15" s="20">
        <f t="shared" si="2"/>
        <v>0</v>
      </c>
      <c r="G15" s="20">
        <f>G11+G13</f>
        <v>1200000</v>
      </c>
      <c r="H15" s="20">
        <f t="shared" si="2"/>
        <v>3059234.48</v>
      </c>
      <c r="I15" s="20">
        <f>I11+I13</f>
        <v>37403613.560000002</v>
      </c>
      <c r="J15" s="20">
        <f t="shared" si="2"/>
        <v>6173820.79</v>
      </c>
      <c r="K15" s="20">
        <f t="shared" si="2"/>
        <v>0</v>
      </c>
    </row>
    <row r="16" spans="1:1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</row>
  </sheetData>
  <mergeCells count="1">
    <mergeCell ref="A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2023-03-01T10:29:45Z</dcterms:modified>
</cp:coreProperties>
</file>